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<sst xmlns="http://schemas.openxmlformats.org/spreadsheetml/2006/main" count="292" uniqueCount="219">
  <si>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</si>
  <si>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</si>
  <si>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</si>
  <si>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</si>
  <si>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</si>
  <si>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</si>
  <si>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</si>
  <si>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</si>
  <si>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</si>
  <si>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</si>
  <si>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</si>
  <si>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</si>
  <si>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</si>
  <si>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</si>
  <si>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</si>
  <si>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</si>
  <si>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</si>
  <si>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</si>
  <si>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</si>
  <si>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</si>
  <si>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</si>
  <si>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</si>
  <si>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</si>
  <si>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</si>
  <si>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</si>
  <si>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</si>
  <si>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</si>
  <si>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</si>
  <si>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</si>
  <si>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</si>
  <si>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</si>
  <si>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</si>
  <si>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</si>
  <si>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</si>
  <si>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</si>
  <si>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</si>
  <si>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</si>
  <si>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</si>
  <si>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</si>
  <si>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</si>
  <si>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</si>
  <si>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</si>
  <si>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</si>
  <si>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</si>
  <si>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</si>
  <si>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</si>
  <si>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</si>
  <si>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</si>
  <si>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</si>
  <si>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</si>
  <si>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</si>
  <si>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</si>
  <si>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</si>
  <si>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</si>
  <si>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</si>
  <si>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</si>
  <si>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</si>
  <si>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</si>
  <si>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</si>
  <si>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</si>
  <si>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</si>
  <si>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</si>
  <si>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</si>
  <si>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</si>
  <si>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</si>
  <si>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</si>
  <si>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</si>
  <si>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</si>
  <si>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</si>
  <si>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</si>
  <si>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</si>
  <si>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</si>
  <si>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</si>
  <si>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</si>
  <si>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</si>
  <si>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</si>
  <si>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</si>
  <si>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</si>
  <si>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</si>
  <si>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</si>
  <si>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</si>
  <si>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</si>
  <si>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</si>
  <si>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</si>
  <si>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</si>
  <si>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</si>
  <si>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</si>
  <si>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</si>
  <si>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</si>
  <si>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</si>
  <si>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</si>
  <si>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</si>
  <si>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</si>
  <si>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</si>
  <si>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</si>
  <si>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</si>
  <si>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</si>
  <si>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</si>
  <si>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</si>
  <si>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</si>
  <si>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</si>
  <si>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</si>
  <si>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</si>
  <si>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</si>
  <si>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</si>
  <si>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</si>
  <si>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</si>
  <si>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</si>
  <si>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</si>
  <si>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</si>
  <si>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</si>
  <si>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</si>
  <si>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</si>
  <si>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</si>
  <si>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</si>
  <si>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</si>
  <si>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</si>
  <si>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</si>
  <si>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</si>
  <si>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</si>
  <si>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</si>
  <si>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</si>
  <si>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</si>
  <si>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</si>
  <si>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</si>
  <si>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</si>
  <si>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</si>
  <si>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</si>
  <si>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</si>
  <si>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</si>
  <si>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</si>
  <si>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</si>
  <si>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</si>
  <si>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</si>
  <si>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</si>
  <si>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</si>
  <si>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</si>
  <si>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</si>
  <si>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</si>
  <si>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</si>
  <si>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</si>
  <si>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</si>
  <si>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</si>
  <si>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</si>
  <si>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</si>
  <si>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</si>
  <si>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</si>
  <si>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</si>
  <si>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</si>
  <si>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</si>
  <si>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</si>
  <si>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</si>
  <si>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</si>
  <si>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</si>
  <si>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</si>
  <si>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</si>
  <si>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</si>
  <si>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</si>
  <si>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</si>
  <si>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</si>
  <si>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</si>
  <si>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</si>
  <si>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</si>
  <si>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</si>
  <si>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</si>
  <si>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</si>
  <si>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</si>
  <si>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</si>
  <si>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</si>
  <si>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</si>
  <si>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</si>
  <si>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</si>
  <si>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</si>
  <si>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</si>
  <si>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</si>
  <si>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</si>
  <si>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</si>
  <si>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</si>
  <si>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</si>
  <si>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</si>
  <si>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</si>
  <si>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</si>
  <si>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</si>
  <si>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</si>
  <si>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</si>
  <si>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</si>
  <si>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</si>
  <si>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</si>
  <si>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</si>
  <si>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</si>
  <si>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</si>
  <si>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</si>
  <si>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</si>
  <si>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</si>
  <si>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</si>
  <si>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</si>
  <si>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</si>
  <si>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</si>
  <si>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</si>
  <si>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</si>
  <si>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</si>
  <si>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</si>
  <si>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</si>
  <si>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</si>
  <si>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</si>
  <si>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</si>
  <si>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</si>
  <si>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</si>
  <si>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</si>
  <si>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</si>
  <si>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</si>
  <si>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</si>
  <si>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Червоноградський міський суд Львівської області</t>
  </si>
  <si>
    <t>80102.м. Червоноград.вул. Св. Володимира 15</t>
  </si>
  <si>
    <t>Доручення судів України / іноземних судів</t>
  </si>
  <si>
    <t xml:space="preserve">Розглянуто справ судом присяжних </t>
  </si>
  <si>
    <t>А.І.Жураковський</t>
  </si>
  <si>
    <t>І.П. Климчук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</si>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</sst>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&amp;L86F60664&amp;C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380</v>
      </c>
      <c r="F6" s="103">
        <v>199</v>
      </c>
      <c r="G6" s="103">
        <v>4</v>
      </c>
      <c r="H6" s="103">
        <v>195</v>
      </c>
      <c r="I6" s="121" t="s">
        <v>209</v>
      </c>
      <c r="J6" s="103">
        <v>185</v>
      </c>
      <c r="K6" s="84">
        <v>51</v>
      </c>
      <c r="L6" s="91">
        <f>E6-F6</f>
        <v>181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1995</v>
      </c>
      <c r="F7" s="103">
        <v>1987</v>
      </c>
      <c r="G7" s="103"/>
      <c r="H7" s="103">
        <v>1971</v>
      </c>
      <c r="I7" s="103">
        <v>1846</v>
      </c>
      <c r="J7" s="103">
        <v>24</v>
      </c>
      <c r="K7" s="84">
        <v>3</v>
      </c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135</v>
      </c>
      <c r="F9" s="103">
        <v>124</v>
      </c>
      <c r="G9" s="103"/>
      <c r="H9" s="85">
        <v>119</v>
      </c>
      <c r="I9" s="103">
        <v>90</v>
      </c>
      <c r="J9" s="103">
        <v>16</v>
      </c>
      <c r="K9" s="84"/>
      <c r="L9" s="91">
        <f>E9-F9</f>
        <v>11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4</v>
      </c>
      <c r="F15" s="106">
        <v>4</v>
      </c>
      <c r="G15" s="106"/>
      <c r="H15" s="106">
        <v>4</v>
      </c>
      <c r="I15" s="106">
        <v>4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2521</v>
      </c>
      <c r="F16" s="84">
        <f>SUM(F6:F15)</f>
        <v>2321</v>
      </c>
      <c r="G16" s="84">
        <f>SUM(G6:G15)</f>
        <v>5</v>
      </c>
      <c r="H16" s="84">
        <f>SUM(H6:H15)</f>
        <v>2295</v>
      </c>
      <c r="I16" s="84">
        <f>SUM(I6:I15)</f>
        <v>1943</v>
      </c>
      <c r="J16" s="84">
        <f>SUM(J6:J15)</f>
        <v>226</v>
      </c>
      <c r="K16" s="84">
        <f>SUM(K6:K15)</f>
        <v>54</v>
      </c>
      <c r="L16" s="91">
        <f>E16-F16</f>
        <v>200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89</v>
      </c>
      <c r="F17" s="84">
        <v>86</v>
      </c>
      <c r="G17" s="84"/>
      <c r="H17" s="84">
        <v>87</v>
      </c>
      <c r="I17" s="84">
        <v>66</v>
      </c>
      <c r="J17" s="84">
        <v>2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78</v>
      </c>
      <c r="F18" s="84">
        <v>66</v>
      </c>
      <c r="G18" s="84"/>
      <c r="H18" s="84">
        <v>71</v>
      </c>
      <c r="I18" s="84">
        <v>61</v>
      </c>
      <c r="J18" s="84">
        <v>7</v>
      </c>
      <c r="K18" s="84"/>
      <c r="L18" s="91">
        <f>E18-F18</f>
        <v>12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103</v>
      </c>
      <c r="F25" s="94">
        <v>88</v>
      </c>
      <c r="G25" s="94"/>
      <c r="H25" s="94">
        <v>94</v>
      </c>
      <c r="I25" s="94">
        <v>61</v>
      </c>
      <c r="J25" s="94">
        <v>9</v>
      </c>
      <c r="K25" s="94"/>
      <c r="L25" s="91">
        <f>E25-F25</f>
        <v>15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602</v>
      </c>
      <c r="F26" s="84">
        <v>540</v>
      </c>
      <c r="G26" s="84"/>
      <c r="H26" s="84">
        <v>567</v>
      </c>
      <c r="I26" s="84">
        <v>508</v>
      </c>
      <c r="J26" s="84">
        <v>35</v>
      </c>
      <c r="K26" s="84"/>
      <c r="L26" s="91">
        <f>E26-F26</f>
        <v>62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11</v>
      </c>
      <c r="F27" s="111">
        <v>11</v>
      </c>
      <c r="G27" s="111"/>
      <c r="H27" s="111">
        <v>10</v>
      </c>
      <c r="I27" s="111">
        <v>7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630</v>
      </c>
      <c r="F28" s="84">
        <v>593</v>
      </c>
      <c r="G28" s="84">
        <v>2</v>
      </c>
      <c r="H28" s="84">
        <v>591</v>
      </c>
      <c r="I28" s="84">
        <v>510</v>
      </c>
      <c r="J28" s="84">
        <v>39</v>
      </c>
      <c r="K28" s="84"/>
      <c r="L28" s="91">
        <f>E28-F28</f>
        <v>37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812</v>
      </c>
      <c r="F29" s="84">
        <v>522</v>
      </c>
      <c r="G29" s="84">
        <v>10</v>
      </c>
      <c r="H29" s="84">
        <v>626</v>
      </c>
      <c r="I29" s="84">
        <v>497</v>
      </c>
      <c r="J29" s="84">
        <v>186</v>
      </c>
      <c r="K29" s="84">
        <v>16</v>
      </c>
      <c r="L29" s="91">
        <f>E29-F29</f>
        <v>290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83</v>
      </c>
      <c r="F30" s="84">
        <v>82</v>
      </c>
      <c r="G30" s="84"/>
      <c r="H30" s="84">
        <v>81</v>
      </c>
      <c r="I30" s="84">
        <v>74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83</v>
      </c>
      <c r="F31" s="84">
        <v>74</v>
      </c>
      <c r="G31" s="84"/>
      <c r="H31" s="84">
        <v>64</v>
      </c>
      <c r="I31" s="84">
        <v>55</v>
      </c>
      <c r="J31" s="84">
        <v>19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10</v>
      </c>
      <c r="G32" s="84"/>
      <c r="H32" s="84">
        <v>12</v>
      </c>
      <c r="I32" s="84">
        <v>6</v>
      </c>
      <c r="J32" s="84"/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9</v>
      </c>
      <c r="F33" s="84">
        <v>8</v>
      </c>
      <c r="G33" s="84"/>
      <c r="H33" s="84">
        <v>8</v>
      </c>
      <c r="I33" s="84">
        <v>2</v>
      </c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10</v>
      </c>
      <c r="F36" s="84">
        <v>8</v>
      </c>
      <c r="G36" s="84"/>
      <c r="H36" s="84">
        <v>10</v>
      </c>
      <c r="I36" s="84">
        <v>4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82</v>
      </c>
      <c r="F37" s="84">
        <v>77</v>
      </c>
      <c r="G37" s="84"/>
      <c r="H37" s="84">
        <v>78</v>
      </c>
      <c r="I37" s="84">
        <v>51</v>
      </c>
      <c r="J37" s="84">
        <v>4</v>
      </c>
      <c r="K37" s="84"/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4</v>
      </c>
      <c r="G39" s="84"/>
      <c r="H39" s="84">
        <v>4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1756</v>
      </c>
      <c r="F40" s="94">
        <v>1381</v>
      </c>
      <c r="G40" s="94">
        <v>11</v>
      </c>
      <c r="H40" s="94">
        <v>1469</v>
      </c>
      <c r="I40" s="94">
        <v>1132</v>
      </c>
      <c r="J40" s="94">
        <v>287</v>
      </c>
      <c r="K40" s="94">
        <v>16</v>
      </c>
      <c r="L40" s="91">
        <f>E40-F40</f>
        <v>375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1372</v>
      </c>
      <c r="F41" s="84">
        <v>1298</v>
      </c>
      <c r="G41" s="84">
        <v>2</v>
      </c>
      <c r="H41" s="84">
        <v>1263</v>
      </c>
      <c r="I41" s="121" t="s">
        <v>209</v>
      </c>
      <c r="J41" s="84">
        <v>109</v>
      </c>
      <c r="K41" s="84"/>
      <c r="L41" s="91">
        <f>E41-F41</f>
        <v>74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5</v>
      </c>
      <c r="G42" s="84"/>
      <c r="H42" s="84">
        <v>5</v>
      </c>
      <c r="I42" s="121" t="s">
        <v>209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56</v>
      </c>
      <c r="F43" s="84">
        <v>53</v>
      </c>
      <c r="G43" s="84"/>
      <c r="H43" s="84">
        <v>55</v>
      </c>
      <c r="I43" s="84">
        <v>38</v>
      </c>
      <c r="J43" s="84">
        <v>1</v>
      </c>
      <c r="K43" s="84"/>
      <c r="L43" s="91">
        <f>E43-F43</f>
        <v>3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1429</v>
      </c>
      <c r="F45" s="84">
        <f aca="true" t="shared" si="0" ref="F45:K45">F41+F43+F44</f>
        <v>1352</v>
      </c>
      <c r="G45" s="84">
        <f t="shared" si="0"/>
        <v>2</v>
      </c>
      <c r="H45" s="84">
        <f t="shared" si="0"/>
        <v>1319</v>
      </c>
      <c r="I45" s="84">
        <f>I43+I44</f>
        <v>38</v>
      </c>
      <c r="J45" s="84">
        <f t="shared" si="0"/>
        <v>110</v>
      </c>
      <c r="K45" s="84">
        <f t="shared" si="0"/>
        <v>0</v>
      </c>
      <c r="L45" s="91">
        <f>E45-F45</f>
        <v>77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5809</v>
      </c>
      <c r="F46" s="84">
        <f t="shared" si="1"/>
        <v>5142</v>
      </c>
      <c r="G46" s="84">
        <f t="shared" si="1"/>
        <v>18</v>
      </c>
      <c r="H46" s="84">
        <f t="shared" si="1"/>
        <v>5177</v>
      </c>
      <c r="I46" s="84">
        <f t="shared" si="1"/>
        <v>3174</v>
      </c>
      <c r="J46" s="84">
        <f t="shared" si="1"/>
        <v>632</v>
      </c>
      <c r="K46" s="84">
        <f t="shared" si="1"/>
        <v>70</v>
      </c>
      <c r="L46" s="91">
        <f>E46-F46</f>
        <v>667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&amp;L86F60664&amp;C&amp;R2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&amp;L86F60664&amp;C&amp;R3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195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135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450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190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438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361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963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793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33748849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5959594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119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4427</v>
      </c>
      <c r="F58" s="109">
        <f>F59+F62+F63+F64</f>
        <v>664</v>
      </c>
      <c r="G58" s="109">
        <f>G59+G62+G63+G64</f>
        <v>61</v>
      </c>
      <c r="H58" s="109">
        <f>H59+H62+H63+H64</f>
        <v>12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2168</v>
      </c>
      <c r="F59" s="94">
        <v>77</v>
      </c>
      <c r="G59" s="94">
        <v>29</v>
      </c>
      <c r="H59" s="94">
        <v>11</v>
      </c>
      <c r="I59" s="94">
        <v>10</v>
      </c>
    </row>
    <row r="60" spans="1:9" ht="13.5" customHeight="1">
      <c r="A60" s="328" t="s">
        <v>202</v>
      </c>
      <c r="B60" s="329"/>
      <c r="C60" s="329"/>
      <c r="D60" s="330"/>
      <c r="E60" s="86">
        <v>90</v>
      </c>
      <c r="F60" s="86">
        <v>56</v>
      </c>
      <c r="G60" s="86">
        <v>28</v>
      </c>
      <c r="H60" s="86">
        <v>11</v>
      </c>
      <c r="I60" s="86">
        <v>10</v>
      </c>
    </row>
    <row r="61" spans="1:9" ht="13.5" customHeight="1">
      <c r="A61" s="328" t="s">
        <v>203</v>
      </c>
      <c r="B61" s="329"/>
      <c r="C61" s="329"/>
      <c r="D61" s="330"/>
      <c r="E61" s="86">
        <v>1964</v>
      </c>
      <c r="F61" s="86">
        <v>6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76</v>
      </c>
      <c r="F62" s="84">
        <v>17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1024</v>
      </c>
      <c r="F63" s="84">
        <v>410</v>
      </c>
      <c r="G63" s="84">
        <v>31</v>
      </c>
      <c r="H63" s="84">
        <v>1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1159</v>
      </c>
      <c r="F64" s="84">
        <v>160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2018</v>
      </c>
      <c r="G68" s="115">
        <v>37822814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1302</v>
      </c>
      <c r="G69" s="117">
        <v>34376664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716</v>
      </c>
      <c r="G70" s="117">
        <v>3446150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510</v>
      </c>
      <c r="G71" s="115">
        <v>387581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&amp;L86F60664&amp;C&amp;R4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11.075949367088608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23.893805309734514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5.574912891986063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100.68066900038896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739.5714285714286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829.8571428571429</v>
      </c>
    </row>
    <row r="11" spans="1:4" ht="16.5" customHeight="1">
      <c r="A11" s="215" t="s">
        <v>62</v>
      </c>
      <c r="B11" s="217"/>
      <c r="C11" s="10">
        <v>9</v>
      </c>
      <c r="D11" s="84">
        <v>45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202</v>
      </c>
      <c r="B13" s="330"/>
      <c r="C13" s="10">
        <v>11</v>
      </c>
      <c r="D13" s="94">
        <v>264</v>
      </c>
    </row>
    <row r="14" spans="1:4" ht="16.5" customHeight="1">
      <c r="A14" s="328" t="s">
        <v>203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65</v>
      </c>
    </row>
    <row r="16" spans="1:4" ht="16.5" customHeight="1">
      <c r="A16" s="331" t="s">
        <v>104</v>
      </c>
      <c r="B16" s="331"/>
      <c r="C16" s="10">
        <v>14</v>
      </c>
      <c r="D16" s="84">
        <v>80</v>
      </c>
    </row>
    <row r="17" spans="1:5" ht="16.5" customHeight="1">
      <c r="A17" s="331" t="s">
        <v>108</v>
      </c>
      <c r="B17" s="331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&amp;L86F60664&amp;C&amp;R5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2023-02-20T12:30:37Z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1-мзс_00459_4.2022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86F60664</vt:lpwstr>
  </property>
  <property fmtid="{D5CDD505-2E9C-101B-9397-08002B2CF9AE}" pid="9" name="Підрозділ">
    <vt:lpwstr>Червоноградський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