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<sst xmlns="http://schemas.openxmlformats.org/spreadsheetml/2006/main" count="292" uniqueCount="219">
  <si>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</si>
  <si>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</si>
  <si>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</si>
  <si>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</si>
  <si>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</si>
  <si>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</si>
  <si>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</si>
  <si>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</si>
  <si>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</si>
  <si>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</si>
  <si>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</si>
  <si>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</si>
  <si>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</si>
  <si>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</si>
  <si>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</si>
  <si>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</si>
  <si>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</si>
  <si>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</si>
  <si>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</si>
  <si>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</si>
  <si>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</si>
  <si>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</si>
  <si>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</si>
  <si>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</si>
  <si>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</si>
  <si>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</si>
  <si>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</si>
  <si>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</si>
  <si>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</si>
  <si>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</si>
  <si>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</si>
  <si>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</si>
  <si>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</si>
  <si>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</si>
  <si>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</si>
  <si>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</si>
  <si>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</si>
  <si>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</si>
  <si>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</si>
  <si>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</si>
  <si>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</si>
  <si>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</si>
  <si>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</si>
  <si>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</si>
  <si>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</si>
  <si>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</si>
  <si>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</si>
  <si>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</si>
  <si>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</si>
  <si>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</si>
  <si>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</si>
  <si>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</si>
  <si>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</si>
  <si>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</si>
  <si>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</si>
  <si>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</si>
  <si>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</si>
  <si>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</si>
  <si>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</si>
  <si>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</si>
  <si>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</si>
  <si>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</si>
  <si>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</si>
  <si>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</si>
  <si>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</si>
  <si>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</si>
  <si>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</si>
  <si>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</si>
  <si>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</si>
  <si>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</si>
  <si>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</si>
  <si>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</si>
  <si>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</si>
  <si>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</si>
  <si>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</si>
  <si>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</si>
  <si>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</si>
  <si>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</si>
  <si>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</si>
  <si>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</si>
  <si>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</si>
  <si>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</si>
  <si>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</si>
  <si>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</si>
  <si>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</si>
  <si>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</si>
  <si>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</si>
  <si>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</si>
  <si>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</si>
  <si>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</si>
  <si>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</si>
  <si>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</si>
  <si>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</si>
  <si>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</si>
  <si>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</si>
  <si>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</si>
  <si>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</si>
  <si>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</si>
  <si>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</si>
  <si>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</si>
  <si>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</si>
  <si>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</si>
  <si>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</si>
  <si>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</si>
  <si>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</si>
  <si>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</si>
  <si>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</si>
  <si>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</si>
  <si>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</si>
  <si>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</si>
  <si>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</si>
  <si>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</si>
  <si>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</si>
  <si>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</si>
  <si>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</si>
  <si>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</si>
  <si>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</si>
  <si>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</si>
  <si>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</si>
  <si>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</si>
  <si>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</si>
  <si>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</si>
  <si>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</si>
  <si>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</si>
  <si>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</si>
  <si>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</si>
  <si>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</si>
  <si>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</si>
  <si>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</si>
  <si>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</si>
  <si>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</si>
  <si>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</si>
  <si>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</si>
  <si>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</si>
  <si>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</si>
  <si>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</si>
  <si>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</si>
  <si>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</si>
  <si>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</si>
  <si>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</si>
  <si>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</si>
  <si>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</si>
  <si>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</si>
  <si>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</si>
  <si>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</si>
  <si>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</si>
  <si>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</si>
  <si>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</si>
  <si>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</si>
  <si>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</si>
  <si>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</si>
  <si>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</si>
  <si>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</si>
  <si>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</si>
  <si>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</si>
  <si>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</si>
  <si>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</si>
  <si>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</si>
  <si>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</si>
  <si>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</si>
  <si>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</si>
  <si>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</si>
  <si>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</si>
  <si>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</si>
  <si>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</si>
  <si>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</si>
  <si>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</si>
  <si>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</si>
  <si>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</si>
  <si>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</si>
  <si>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</si>
  <si>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</si>
  <si>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</si>
  <si>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</si>
  <si>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</si>
  <si>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</si>
  <si>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</si>
  <si>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</si>
  <si>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</si>
  <si>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</si>
  <si>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</si>
  <si>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</si>
  <si>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</si>
  <si>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</si>
  <si>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</si>
  <si>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</si>
  <si>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</si>
  <si>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</si>
  <si>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</si>
  <si>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</si>
  <si>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</si>
  <si>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</si>
  <si>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</si>
  <si>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</si>
  <si>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</si>
  <si>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</si>
  <si>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</si>
  <si>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</si>
  <si>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</si>
  <si>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</si>
  <si>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</si>
  <si>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</si>
  <si>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</si>
  <si>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</si>
  <si>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</si>
  <si>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</si>
  <si>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</si>
  <si>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</si>
  <si>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</si>
  <si>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</si>
  <si>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</si>
  <si>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</si>
  <si>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Червоноградський міський суд Львівської області</t>
  </si>
  <si>
    <t>80102.м. Червоноград.вул. Св. Володимира 15</t>
  </si>
  <si>
    <t>Доручення судів України / іноземних судів</t>
  </si>
  <si>
    <t xml:space="preserve">Розглянуто справ судом присяжних </t>
  </si>
  <si>
    <t/>
  </si>
  <si>
    <t>Ю.М. Піхуля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</si>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</sst>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&amp;L9E719FD8&amp;C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374</v>
      </c>
      <c r="F6" s="103">
        <v>198</v>
      </c>
      <c r="G6" s="103">
        <v>6</v>
      </c>
      <c r="H6" s="103">
        <v>233</v>
      </c>
      <c r="I6" s="121" t="s">
        <v>208</v>
      </c>
      <c r="J6" s="103">
        <v>141</v>
      </c>
      <c r="K6" s="84">
        <v>44</v>
      </c>
      <c r="L6" s="91">
        <f>E6-F6</f>
        <v>176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2551</v>
      </c>
      <c r="F7" s="103">
        <v>2527</v>
      </c>
      <c r="G7" s="103">
        <v>2</v>
      </c>
      <c r="H7" s="103">
        <v>2534</v>
      </c>
      <c r="I7" s="103">
        <v>2387</v>
      </c>
      <c r="J7" s="103">
        <v>17</v>
      </c>
      <c r="K7" s="84"/>
      <c r="L7" s="91">
        <f>E7-F7</f>
        <v>24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108</v>
      </c>
      <c r="F9" s="103">
        <v>93</v>
      </c>
      <c r="G9" s="103"/>
      <c r="H9" s="85">
        <v>103</v>
      </c>
      <c r="I9" s="103">
        <v>87</v>
      </c>
      <c r="J9" s="103">
        <v>5</v>
      </c>
      <c r="K9" s="84"/>
      <c r="L9" s="91">
        <f>E9-F9</f>
        <v>15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3038</v>
      </c>
      <c r="F16" s="84">
        <f>SUM(F6:F15)</f>
        <v>2822</v>
      </c>
      <c r="G16" s="84">
        <f>SUM(G6:G15)</f>
        <v>8</v>
      </c>
      <c r="H16" s="84">
        <f>SUM(H6:H15)</f>
        <v>2874</v>
      </c>
      <c r="I16" s="84">
        <f>SUM(I6:I15)</f>
        <v>2476</v>
      </c>
      <c r="J16" s="84">
        <f>SUM(J6:J15)</f>
        <v>164</v>
      </c>
      <c r="K16" s="84">
        <f>SUM(K6:K15)</f>
        <v>45</v>
      </c>
      <c r="L16" s="91">
        <f>E16-F16</f>
        <v>216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72</v>
      </c>
      <c r="F17" s="84">
        <v>70</v>
      </c>
      <c r="G17" s="84"/>
      <c r="H17" s="84">
        <v>69</v>
      </c>
      <c r="I17" s="84">
        <v>58</v>
      </c>
      <c r="J17" s="84">
        <v>3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65</v>
      </c>
      <c r="F18" s="84">
        <v>58</v>
      </c>
      <c r="G18" s="84"/>
      <c r="H18" s="84">
        <v>62</v>
      </c>
      <c r="I18" s="84">
        <v>47</v>
      </c>
      <c r="J18" s="84">
        <v>3</v>
      </c>
      <c r="K18" s="84"/>
      <c r="L18" s="91">
        <f>E18-F18</f>
        <v>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3</v>
      </c>
      <c r="F20" s="84">
        <v>3</v>
      </c>
      <c r="G20" s="84"/>
      <c r="H20" s="84">
        <v>3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82</v>
      </c>
      <c r="F25" s="94">
        <v>74</v>
      </c>
      <c r="G25" s="94"/>
      <c r="H25" s="94">
        <v>76</v>
      </c>
      <c r="I25" s="94">
        <v>49</v>
      </c>
      <c r="J25" s="94">
        <v>6</v>
      </c>
      <c r="K25" s="94"/>
      <c r="L25" s="91">
        <f>E25-F25</f>
        <v>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880</v>
      </c>
      <c r="F26" s="84">
        <v>845</v>
      </c>
      <c r="G26" s="84">
        <v>1</v>
      </c>
      <c r="H26" s="84">
        <v>856</v>
      </c>
      <c r="I26" s="84">
        <v>726</v>
      </c>
      <c r="J26" s="84">
        <v>24</v>
      </c>
      <c r="K26" s="84"/>
      <c r="L26" s="91">
        <f>E26-F26</f>
        <v>35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12</v>
      </c>
      <c r="F27" s="111">
        <v>11</v>
      </c>
      <c r="G27" s="111"/>
      <c r="H27" s="111">
        <v>10</v>
      </c>
      <c r="I27" s="111">
        <v>5</v>
      </c>
      <c r="J27" s="111">
        <v>2</v>
      </c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880</v>
      </c>
      <c r="F28" s="84">
        <v>841</v>
      </c>
      <c r="G28" s="84"/>
      <c r="H28" s="84">
        <v>821</v>
      </c>
      <c r="I28" s="84">
        <v>685</v>
      </c>
      <c r="J28" s="84">
        <v>59</v>
      </c>
      <c r="K28" s="84"/>
      <c r="L28" s="91">
        <f>E28-F28</f>
        <v>39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892</v>
      </c>
      <c r="F29" s="84">
        <v>706</v>
      </c>
      <c r="G29" s="84">
        <v>11</v>
      </c>
      <c r="H29" s="84">
        <v>665</v>
      </c>
      <c r="I29" s="84">
        <v>529</v>
      </c>
      <c r="J29" s="84">
        <v>227</v>
      </c>
      <c r="K29" s="84">
        <v>9</v>
      </c>
      <c r="L29" s="91">
        <f>E29-F29</f>
        <v>186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119</v>
      </c>
      <c r="F30" s="84">
        <v>117</v>
      </c>
      <c r="G30" s="84"/>
      <c r="H30" s="84">
        <v>119</v>
      </c>
      <c r="I30" s="84">
        <v>108</v>
      </c>
      <c r="J30" s="84"/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135</v>
      </c>
      <c r="F31" s="84">
        <v>116</v>
      </c>
      <c r="G31" s="84"/>
      <c r="H31" s="84">
        <v>109</v>
      </c>
      <c r="I31" s="84">
        <v>91</v>
      </c>
      <c r="J31" s="84">
        <v>26</v>
      </c>
      <c r="K31" s="84"/>
      <c r="L31" s="91">
        <f>E31-F31</f>
        <v>19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12</v>
      </c>
      <c r="F32" s="84">
        <v>12</v>
      </c>
      <c r="G32" s="84"/>
      <c r="H32" s="84">
        <v>10</v>
      </c>
      <c r="I32" s="84">
        <v>6</v>
      </c>
      <c r="J32" s="84">
        <v>2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>
        <v>2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22</v>
      </c>
      <c r="F36" s="84">
        <v>22</v>
      </c>
      <c r="G36" s="84"/>
      <c r="H36" s="84">
        <v>21</v>
      </c>
      <c r="I36" s="84">
        <v>6</v>
      </c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119</v>
      </c>
      <c r="F37" s="84">
        <v>115</v>
      </c>
      <c r="G37" s="84"/>
      <c r="H37" s="84">
        <v>111</v>
      </c>
      <c r="I37" s="84">
        <v>78</v>
      </c>
      <c r="J37" s="84">
        <v>8</v>
      </c>
      <c r="K37" s="84"/>
      <c r="L37" s="91">
        <f>E37-F37</f>
        <v>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4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2286</v>
      </c>
      <c r="F40" s="94">
        <v>2028</v>
      </c>
      <c r="G40" s="94">
        <v>12</v>
      </c>
      <c r="H40" s="94">
        <v>1936</v>
      </c>
      <c r="I40" s="94">
        <v>1443</v>
      </c>
      <c r="J40" s="94">
        <v>350</v>
      </c>
      <c r="K40" s="94">
        <v>9</v>
      </c>
      <c r="L40" s="91">
        <f>E40-F40</f>
        <v>258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1261</v>
      </c>
      <c r="F41" s="84">
        <v>1162</v>
      </c>
      <c r="G41" s="84">
        <v>1</v>
      </c>
      <c r="H41" s="84">
        <v>1181</v>
      </c>
      <c r="I41" s="121" t="s">
        <v>208</v>
      </c>
      <c r="J41" s="84">
        <v>80</v>
      </c>
      <c r="K41" s="84">
        <v>1</v>
      </c>
      <c r="L41" s="91">
        <f>E41-F41</f>
        <v>99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172</v>
      </c>
      <c r="F43" s="84">
        <v>171</v>
      </c>
      <c r="G43" s="84"/>
      <c r="H43" s="84">
        <v>172</v>
      </c>
      <c r="I43" s="84">
        <v>115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1435</v>
      </c>
      <c r="F45" s="84">
        <f aca="true" t="shared" si="0" ref="F45:K45">F41+F43+F44</f>
        <v>1335</v>
      </c>
      <c r="G45" s="84">
        <f t="shared" si="0"/>
        <v>1</v>
      </c>
      <c r="H45" s="84">
        <f t="shared" si="0"/>
        <v>1355</v>
      </c>
      <c r="I45" s="84">
        <f>I43+I44</f>
        <v>115</v>
      </c>
      <c r="J45" s="84">
        <f t="shared" si="0"/>
        <v>80</v>
      </c>
      <c r="K45" s="84">
        <f t="shared" si="0"/>
        <v>1</v>
      </c>
      <c r="L45" s="91">
        <f>E45-F45</f>
        <v>100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6841</v>
      </c>
      <c r="F46" s="84">
        <f t="shared" si="1"/>
        <v>6259</v>
      </c>
      <c r="G46" s="84">
        <f t="shared" si="1"/>
        <v>21</v>
      </c>
      <c r="H46" s="84">
        <f t="shared" si="1"/>
        <v>6241</v>
      </c>
      <c r="I46" s="84">
        <f t="shared" si="1"/>
        <v>4083</v>
      </c>
      <c r="J46" s="84">
        <f t="shared" si="1"/>
        <v>600</v>
      </c>
      <c r="K46" s="84">
        <f t="shared" si="1"/>
        <v>55</v>
      </c>
      <c r="L46" s="91">
        <f>E46-F46</f>
        <v>582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&amp;L9E719FD8&amp;C&amp;R2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71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8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&amp;L9E719FD8&amp;C&amp;R3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233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178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408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222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445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386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1099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1187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75364750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6081767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5721</v>
      </c>
      <c r="F58" s="109">
        <f>F59+F62+F63+F64</f>
        <v>456</v>
      </c>
      <c r="G58" s="109">
        <f>G59+G62+G63+G64</f>
        <v>44</v>
      </c>
      <c r="H58" s="109">
        <f>H59+H62+H63+H64</f>
        <v>9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2783</v>
      </c>
      <c r="F59" s="94">
        <v>56</v>
      </c>
      <c r="G59" s="94">
        <v>22</v>
      </c>
      <c r="H59" s="94">
        <v>5</v>
      </c>
      <c r="I59" s="94">
        <v>8</v>
      </c>
    </row>
    <row r="60" spans="1:9" ht="13.5" customHeight="1">
      <c r="A60" s="249" t="s">
        <v>201</v>
      </c>
      <c r="B60" s="250"/>
      <c r="C60" s="250"/>
      <c r="D60" s="251"/>
      <c r="E60" s="86">
        <v>163</v>
      </c>
      <c r="F60" s="86">
        <v>38</v>
      </c>
      <c r="G60" s="86">
        <v>20</v>
      </c>
      <c r="H60" s="86">
        <v>5</v>
      </c>
      <c r="I60" s="86">
        <v>7</v>
      </c>
    </row>
    <row r="61" spans="1:9" ht="13.5" customHeight="1">
      <c r="A61" s="249" t="s">
        <v>202</v>
      </c>
      <c r="B61" s="250"/>
      <c r="C61" s="250"/>
      <c r="D61" s="251"/>
      <c r="E61" s="86">
        <v>2518</v>
      </c>
      <c r="F61" s="86">
        <v>13</v>
      </c>
      <c r="G61" s="86">
        <v>2</v>
      </c>
      <c r="H61" s="86"/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67</v>
      </c>
      <c r="F62" s="84">
        <v>9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1595</v>
      </c>
      <c r="F63" s="84">
        <v>313</v>
      </c>
      <c r="G63" s="84">
        <v>21</v>
      </c>
      <c r="H63" s="84">
        <v>4</v>
      </c>
      <c r="I63" s="84">
        <v>3</v>
      </c>
    </row>
    <row r="64" spans="1:9" ht="13.5" customHeight="1">
      <c r="A64" s="201" t="s">
        <v>108</v>
      </c>
      <c r="B64" s="201"/>
      <c r="C64" s="201"/>
      <c r="D64" s="201"/>
      <c r="E64" s="84">
        <v>1276</v>
      </c>
      <c r="F64" s="84">
        <v>78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2847</v>
      </c>
      <c r="G68" s="115">
        <v>32548189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1659</v>
      </c>
      <c r="G69" s="117">
        <v>25365752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1188</v>
      </c>
      <c r="G70" s="117">
        <v>7182437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900</v>
      </c>
      <c r="G71" s="115">
        <v>1474681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</v>
      </c>
      <c r="G74" s="117">
        <v>496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&amp;L9E719FD8&amp;C&amp;R4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9.166666666666666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27.4390243902439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2.5714285714285716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1.25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99.71241412366193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891.5714285714286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977.2857142857143</v>
      </c>
    </row>
    <row r="11" spans="1:4" ht="16.5" customHeight="1">
      <c r="A11" s="223" t="s">
        <v>62</v>
      </c>
      <c r="B11" s="225"/>
      <c r="C11" s="10">
        <v>9</v>
      </c>
      <c r="D11" s="84">
        <v>31</v>
      </c>
    </row>
    <row r="12" spans="1:4" ht="16.5" customHeight="1">
      <c r="A12" s="252" t="s">
        <v>103</v>
      </c>
      <c r="B12" s="252"/>
      <c r="C12" s="10">
        <v>10</v>
      </c>
      <c r="D12" s="84">
        <v>16</v>
      </c>
    </row>
    <row r="13" spans="1:4" ht="16.5" customHeight="1">
      <c r="A13" s="249" t="s">
        <v>201</v>
      </c>
      <c r="B13" s="251"/>
      <c r="C13" s="10">
        <v>11</v>
      </c>
      <c r="D13" s="94">
        <v>155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57</v>
      </c>
    </row>
    <row r="16" spans="1:4" ht="16.5" customHeight="1">
      <c r="A16" s="252" t="s">
        <v>104</v>
      </c>
      <c r="B16" s="252"/>
      <c r="C16" s="10">
        <v>14</v>
      </c>
      <c r="D16" s="84">
        <v>57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&amp;L9E719FD8&amp;C&amp;R5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2024-02-02T12:03:44Z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1-мзс_00459_4.2023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9E719FD8</vt:lpwstr>
  </property>
  <property fmtid="{D5CDD505-2E9C-101B-9397-08002B2CF9AE}" pid="9" name="Підрозділ">
    <vt:lpwstr>Червоноградський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